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サンプル" sheetId="1" r:id="rId4"/>
  </sheets>
  <definedNames/>
  <calcPr/>
</workbook>
</file>

<file path=xl/sharedStrings.xml><?xml version="1.0" encoding="utf-8"?>
<sst xmlns="http://schemas.openxmlformats.org/spreadsheetml/2006/main" count="83" uniqueCount="59">
  <si>
    <t xml:space="preserve">  ●●年　　賃　金　台　帳</t>
  </si>
  <si>
    <t>生年月日</t>
  </si>
  <si>
    <t>雇入年月日</t>
  </si>
  <si>
    <t>所　　属</t>
  </si>
  <si>
    <t>氏　　　　　名</t>
  </si>
  <si>
    <t>性　別</t>
  </si>
  <si>
    <t>1980年</t>
  </si>
  <si>
    <t>12月</t>
  </si>
  <si>
    <t>1日</t>
  </si>
  <si>
    <t>20２5年</t>
  </si>
  <si>
    <t>４月</t>
  </si>
  <si>
    <t>営業部</t>
  </si>
  <si>
    <t xml:space="preserve">　労働太郎</t>
  </si>
  <si>
    <t>男</t>
  </si>
  <si>
    <t>賃金計算期間</t>
  </si>
  <si>
    <t>１月分</t>
  </si>
  <si>
    <t>２月分</t>
  </si>
  <si>
    <t>３月分</t>
  </si>
  <si>
    <t>４月分</t>
  </si>
  <si>
    <t>５月分</t>
  </si>
  <si>
    <t>６月分</t>
  </si>
  <si>
    <t>７月分</t>
  </si>
  <si>
    <t>８月分</t>
  </si>
  <si>
    <t>９月分</t>
  </si>
  <si>
    <t>１０月分</t>
  </si>
  <si>
    <t>１１月分</t>
  </si>
  <si>
    <t>１２月分</t>
  </si>
  <si>
    <t>賞与1</t>
  </si>
  <si>
    <t>賞与2</t>
  </si>
  <si>
    <t>合計</t>
  </si>
  <si>
    <t>労働日数</t>
  </si>
  <si>
    <t>2１日</t>
  </si>
  <si>
    <t>労働時間数</t>
  </si>
  <si>
    <t>168時間</t>
  </si>
  <si>
    <t>時間外労働</t>
  </si>
  <si>
    <t>休日労働</t>
  </si>
  <si>
    <t>深夜労働</t>
  </si>
  <si>
    <t>基本給</t>
  </si>
  <si>
    <t>営業手当</t>
  </si>
  <si>
    <t>手当</t>
  </si>
  <si>
    <t>時間外手当</t>
  </si>
  <si>
    <t>休日労働手当</t>
  </si>
  <si>
    <t>深夜勤務手当</t>
  </si>
  <si>
    <t>通勤手当（課税)</t>
  </si>
  <si>
    <t>通勤手当（非課税)</t>
  </si>
  <si>
    <t>不就労控除</t>
  </si>
  <si>
    <t>課税合計</t>
  </si>
  <si>
    <t>非課税合計</t>
  </si>
  <si>
    <t>総支給合計</t>
  </si>
  <si>
    <t>健康保険</t>
  </si>
  <si>
    <t>介護保険</t>
  </si>
  <si>
    <t>厚生年金</t>
  </si>
  <si>
    <t>雇用保険</t>
  </si>
  <si>
    <t>社会保険合計</t>
  </si>
  <si>
    <t>課税対象額</t>
  </si>
  <si>
    <t>所得税</t>
  </si>
  <si>
    <t>住民税</t>
  </si>
  <si>
    <t>控除合計</t>
  </si>
  <si>
    <t>差引支給額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</si>
</sst>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24.0"/>
      <color theme="1"/>
      <name val="MS PGothic"/>
    </font>
    <font>
      <sz val="11.0"/>
      <color theme="1"/>
      <name val="MS PGothic"/>
    </font>
    <font/>
    <font>
      <sz val="14.0"/>
      <color theme="1"/>
      <name val="MS PGothic"/>
    </font>
    <font>
      <sz val="13.0"/>
      <color theme="1"/>
      <name val="MS PGothic"/>
    </font>
    <font>
      <color theme="1"/>
      <name val="Arial"/>
      <scheme val="minor"/>
    </font>
    <font>
      <sz val="10.0"/>
      <color theme="1"/>
      <name val="MS PGothic"/>
    </font>
    <font>
      <sz val="6.0"/>
      <color theme="1"/>
      <name val="MS PGothic"/>
    </font>
    <font>
      <sz val="9.0"/>
      <color theme="1"/>
      <name val="MS PGothic"/>
    </font>
    <font>
      <color theme="1"/>
      <name val="MS PGothic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4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left style="medium">
        <color rgb="FF000000"/>
      </left>
      <right style="thin">
        <color rgb="FF000000"/>
      </right>
      <top style="double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double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medium">
        <color rgb="FF000000"/>
      </left>
      <right style="medium">
        <color rgb="FF000000"/>
      </right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4" fillId="2" fontId="2" numFmtId="0" xfId="0" applyAlignment="1" applyBorder="1" applyFont="1">
      <alignment horizontal="center"/>
    </xf>
    <xf borderId="5" fillId="2" fontId="2" numFmtId="0" xfId="0" applyAlignment="1" applyBorder="1" applyFont="1">
      <alignment horizontal="center"/>
    </xf>
    <xf borderId="6" fillId="0" fontId="4" numFmtId="0" xfId="0" applyAlignment="1" applyBorder="1" applyFont="1">
      <alignment horizontal="center" readingOrder="0"/>
    </xf>
    <xf borderId="7" fillId="0" fontId="4" numFmtId="0" xfId="0" applyAlignment="1" applyBorder="1" applyFont="1">
      <alignment horizontal="center" readingOrder="0"/>
    </xf>
    <xf borderId="8" fillId="0" fontId="4" numFmtId="0" xfId="0" applyAlignment="1" applyBorder="1" applyFont="1">
      <alignment horizontal="center" readingOrder="0"/>
    </xf>
    <xf borderId="9" fillId="0" fontId="5" numFmtId="0" xfId="0" applyAlignment="1" applyBorder="1" applyFont="1">
      <alignment horizontal="center" readingOrder="0"/>
    </xf>
    <xf borderId="8" fillId="0" fontId="2" numFmtId="0" xfId="0" applyAlignment="1" applyBorder="1" applyFont="1">
      <alignment horizontal="center"/>
    </xf>
    <xf borderId="10" fillId="0" fontId="6" numFmtId="0" xfId="0" applyBorder="1" applyFont="1"/>
    <xf borderId="9" fillId="0" fontId="4" numFmtId="0" xfId="0" applyAlignment="1" applyBorder="1" applyFont="1">
      <alignment horizontal="center" readingOrder="0" shrinkToFit="0" wrapText="0"/>
    </xf>
    <xf borderId="7" fillId="0" fontId="2" numFmtId="0" xfId="0" applyAlignment="1" applyBorder="1" applyFont="1">
      <alignment horizontal="center"/>
    </xf>
    <xf borderId="11" fillId="0" fontId="2" numFmtId="0" xfId="0" applyAlignment="1" applyBorder="1" applyFont="1">
      <alignment horizontal="center" readingOrder="0"/>
    </xf>
    <xf borderId="12" fillId="2" fontId="2" numFmtId="0" xfId="0" applyAlignment="1" applyBorder="1" applyFont="1">
      <alignment horizontal="center"/>
    </xf>
    <xf borderId="13" fillId="2" fontId="2" numFmtId="0" xfId="0" applyAlignment="1" applyBorder="1" applyFont="1">
      <alignment horizontal="center"/>
    </xf>
    <xf borderId="14" fillId="2" fontId="2" numFmtId="0" xfId="0" applyAlignment="1" applyBorder="1" applyFont="1">
      <alignment horizontal="center"/>
    </xf>
    <xf borderId="15" fillId="0" fontId="2" numFmtId="0" xfId="0" applyAlignment="1" applyBorder="1" applyFont="1">
      <alignment horizontal="center"/>
    </xf>
    <xf borderId="16" fillId="0" fontId="2" numFmtId="0" xfId="0" applyAlignment="1" applyBorder="1" applyFont="1">
      <alignment horizontal="center" readingOrder="0"/>
    </xf>
    <xf borderId="16" fillId="0" fontId="2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Alignment="1" applyBorder="1" applyFont="1">
      <alignment horizontal="center"/>
    </xf>
    <xf borderId="19" fillId="0" fontId="7" numFmtId="0" xfId="0" applyAlignment="1" applyBorder="1" applyFont="1">
      <alignment horizontal="right" readingOrder="0"/>
    </xf>
    <xf borderId="19" fillId="0" fontId="2" numFmtId="0" xfId="0" applyAlignment="1" applyBorder="1" applyFont="1">
      <alignment horizontal="center"/>
    </xf>
    <xf borderId="20" fillId="0" fontId="2" numFmtId="0" xfId="0" applyBorder="1" applyFont="1"/>
    <xf borderId="19" fillId="0" fontId="7" numFmtId="0" xfId="0" applyAlignment="1" applyBorder="1" applyFont="1">
      <alignment horizontal="right"/>
    </xf>
    <xf borderId="21" fillId="0" fontId="2" numFmtId="0" xfId="0" applyAlignment="1" applyBorder="1" applyFont="1">
      <alignment horizontal="center"/>
    </xf>
    <xf borderId="22" fillId="0" fontId="8" numFmtId="0" xfId="0" applyAlignment="1" applyBorder="1" applyFont="1">
      <alignment horizontal="right"/>
    </xf>
    <xf borderId="22" fillId="0" fontId="2" numFmtId="0" xfId="0" applyAlignment="1" applyBorder="1" applyFont="1">
      <alignment horizontal="center"/>
    </xf>
    <xf borderId="23" fillId="0" fontId="2" numFmtId="0" xfId="0" applyBorder="1" applyFont="1"/>
    <xf borderId="24" fillId="0" fontId="2" numFmtId="0" xfId="0" applyAlignment="1" applyBorder="1" applyFont="1">
      <alignment horizontal="center"/>
    </xf>
    <xf borderId="25" fillId="0" fontId="7" numFmtId="38" xfId="0" applyAlignment="1" applyBorder="1" applyFont="1" applyNumberFormat="1">
      <alignment readingOrder="0"/>
    </xf>
    <xf borderId="25" fillId="0" fontId="7" numFmtId="38" xfId="0" applyBorder="1" applyFont="1" applyNumberFormat="1"/>
    <xf borderId="26" fillId="0" fontId="7" numFmtId="38" xfId="0" applyBorder="1" applyFont="1" applyNumberFormat="1"/>
    <xf borderId="18" fillId="0" fontId="2" numFmtId="0" xfId="0" applyAlignment="1" applyBorder="1" applyFont="1">
      <alignment horizontal="right" readingOrder="0"/>
    </xf>
    <xf borderId="19" fillId="0" fontId="7" numFmtId="38" xfId="0" applyAlignment="1" applyBorder="1" applyFont="1" applyNumberFormat="1">
      <alignment horizontal="center"/>
    </xf>
    <xf borderId="19" fillId="0" fontId="7" numFmtId="38" xfId="0" applyBorder="1" applyFont="1" applyNumberFormat="1"/>
    <xf borderId="20" fillId="0" fontId="7" numFmtId="38" xfId="0" applyBorder="1" applyFont="1" applyNumberFormat="1"/>
    <xf borderId="18" fillId="0" fontId="2" numFmtId="0" xfId="0" applyAlignment="1" applyBorder="1" applyFont="1">
      <alignment horizontal="right"/>
    </xf>
    <xf borderId="18" fillId="0" fontId="9" numFmtId="0" xfId="0" applyAlignment="1" applyBorder="1" applyFont="1">
      <alignment horizontal="center"/>
    </xf>
    <xf borderId="19" fillId="0" fontId="10" numFmtId="38" xfId="0" applyAlignment="1" applyBorder="1" applyFont="1" applyNumberFormat="1">
      <alignment horizontal="right" vertical="bottom"/>
    </xf>
    <xf borderId="27" fillId="0" fontId="2" numFmtId="0" xfId="0" applyAlignment="1" applyBorder="1" applyFont="1">
      <alignment horizontal="center" readingOrder="0"/>
    </xf>
    <xf borderId="28" fillId="0" fontId="7" numFmtId="38" xfId="0" applyBorder="1" applyFont="1" applyNumberFormat="1"/>
    <xf borderId="29" fillId="0" fontId="7" numFmtId="38" xfId="0" applyBorder="1" applyFont="1" applyNumberFormat="1"/>
    <xf borderId="30" fillId="2" fontId="2" numFmtId="0" xfId="0" applyAlignment="1" applyBorder="1" applyFont="1">
      <alignment horizontal="center"/>
    </xf>
    <xf borderId="31" fillId="2" fontId="7" numFmtId="38" xfId="0" applyBorder="1" applyFont="1" applyNumberFormat="1"/>
    <xf borderId="32" fillId="2" fontId="7" numFmtId="38" xfId="0" applyBorder="1" applyFont="1" applyNumberFormat="1"/>
    <xf borderId="33" fillId="2" fontId="2" numFmtId="0" xfId="0" applyAlignment="1" applyBorder="1" applyFont="1">
      <alignment horizontal="center"/>
    </xf>
    <xf borderId="34" fillId="2" fontId="7" numFmtId="38" xfId="0" applyBorder="1" applyFont="1" applyNumberFormat="1"/>
    <xf borderId="35" fillId="2" fontId="7" numFmtId="38" xfId="0" applyBorder="1" applyFont="1" applyNumberFormat="1"/>
    <xf borderId="36" fillId="2" fontId="2" numFmtId="0" xfId="0" applyAlignment="1" applyBorder="1" applyFont="1">
      <alignment horizontal="center"/>
    </xf>
    <xf borderId="37" fillId="2" fontId="7" numFmtId="38" xfId="0" applyBorder="1" applyFont="1" applyNumberFormat="1"/>
    <xf borderId="38" fillId="2" fontId="7" numFmtId="38" xfId="0" applyBorder="1" applyFont="1" applyNumberFormat="1"/>
    <xf borderId="39" fillId="0" fontId="2" numFmtId="0" xfId="0" applyAlignment="1" applyBorder="1" applyFont="1">
      <alignment horizontal="center"/>
    </xf>
    <xf borderId="40" fillId="0" fontId="7" numFmtId="38" xfId="0" applyBorder="1" applyFont="1" applyNumberFormat="1"/>
    <xf borderId="41" fillId="0" fontId="7" numFmtId="38" xfId="0" applyBorder="1" applyFont="1" applyNumberFormat="1"/>
    <xf borderId="27" fillId="0" fontId="2" numFmtId="0" xfId="0" applyAlignment="1" applyBorder="1" applyFont="1">
      <alignment horizontal="center"/>
    </xf>
    <xf borderId="33" fillId="2" fontId="2" numFmtId="0" xfId="0" applyBorder="1" applyFont="1"/>
    <xf borderId="42" fillId="0" fontId="2" numFmtId="0" xfId="0" applyAlignment="1" applyBorder="1" applyFont="1">
      <alignment horizontal="center"/>
    </xf>
    <xf borderId="43" fillId="0" fontId="7" numFmtId="38" xfId="0" applyBorder="1" applyFont="1" applyNumberFormat="1"/>
    <xf borderId="44" fillId="0" fontId="7" numFmtId="38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1.75"/>
    <col customWidth="1" min="2" max="15" width="9.25"/>
    <col customWidth="1" min="16" max="16" width="11.38"/>
    <col customWidth="1" min="17" max="26" width="7.75"/>
  </cols>
  <sheetData>
    <row r="1" ht="12.75" customHeight="1">
      <c r="A1" s="1" t="s">
        <v>0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3.5" customHeight="1">
      <c r="A3" s="2"/>
      <c r="B3" s="2"/>
      <c r="C3" s="2"/>
      <c r="D3" s="2"/>
      <c r="E3" s="3" t="s">
        <v>1</v>
      </c>
      <c r="F3" s="4"/>
      <c r="G3" s="5"/>
      <c r="H3" s="6" t="s">
        <v>2</v>
      </c>
      <c r="I3" s="4"/>
      <c r="J3" s="5"/>
      <c r="K3" s="6" t="s">
        <v>3</v>
      </c>
      <c r="L3" s="5"/>
      <c r="M3" s="6" t="s">
        <v>4</v>
      </c>
      <c r="N3" s="4"/>
      <c r="O3" s="5"/>
      <c r="P3" s="7" t="s">
        <v>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2"/>
      <c r="B4" s="2"/>
      <c r="C4" s="2"/>
      <c r="D4" s="2"/>
      <c r="E4" s="8" t="s">
        <v>6</v>
      </c>
      <c r="F4" s="9" t="s">
        <v>7</v>
      </c>
      <c r="G4" s="10" t="s">
        <v>8</v>
      </c>
      <c r="H4" s="8" t="s">
        <v>9</v>
      </c>
      <c r="I4" s="9" t="s">
        <v>10</v>
      </c>
      <c r="J4" s="10" t="s">
        <v>8</v>
      </c>
      <c r="K4" s="11" t="s">
        <v>11</v>
      </c>
      <c r="L4" s="12"/>
      <c r="M4" s="13"/>
      <c r="N4" s="14" t="s">
        <v>12</v>
      </c>
      <c r="O4" s="15"/>
      <c r="P4" s="16" t="s">
        <v>13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7" t="s">
        <v>14</v>
      </c>
      <c r="B6" s="18" t="s">
        <v>15</v>
      </c>
      <c r="C6" s="18" t="s">
        <v>16</v>
      </c>
      <c r="D6" s="18" t="s">
        <v>17</v>
      </c>
      <c r="E6" s="18" t="s">
        <v>18</v>
      </c>
      <c r="F6" s="18" t="s">
        <v>19</v>
      </c>
      <c r="G6" s="18" t="s">
        <v>20</v>
      </c>
      <c r="H6" s="18" t="s">
        <v>21</v>
      </c>
      <c r="I6" s="18" t="s">
        <v>22</v>
      </c>
      <c r="J6" s="18" t="s">
        <v>23</v>
      </c>
      <c r="K6" s="18" t="s">
        <v>24</v>
      </c>
      <c r="L6" s="18" t="s">
        <v>25</v>
      </c>
      <c r="M6" s="18" t="s">
        <v>26</v>
      </c>
      <c r="N6" s="18" t="s">
        <v>27</v>
      </c>
      <c r="O6" s="18" t="s">
        <v>28</v>
      </c>
      <c r="P6" s="19" t="s">
        <v>29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0" t="s">
        <v>30</v>
      </c>
      <c r="B7" s="21" t="s">
        <v>31</v>
      </c>
      <c r="C7" s="21" t="s">
        <v>31</v>
      </c>
      <c r="D7" s="21" t="s">
        <v>31</v>
      </c>
      <c r="E7" s="21" t="s">
        <v>31</v>
      </c>
      <c r="F7" s="21" t="s">
        <v>31</v>
      </c>
      <c r="G7" s="21" t="s">
        <v>31</v>
      </c>
      <c r="H7" s="21" t="s">
        <v>31</v>
      </c>
      <c r="I7" s="21" t="s">
        <v>31</v>
      </c>
      <c r="J7" s="21" t="s">
        <v>31</v>
      </c>
      <c r="K7" s="21" t="s">
        <v>31</v>
      </c>
      <c r="L7" s="21" t="s">
        <v>31</v>
      </c>
      <c r="M7" s="21" t="s">
        <v>31</v>
      </c>
      <c r="N7" s="22"/>
      <c r="O7" s="22"/>
      <c r="P7" s="23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4" t="s">
        <v>32</v>
      </c>
      <c r="B8" s="25" t="s">
        <v>33</v>
      </c>
      <c r="C8" s="25" t="s">
        <v>33</v>
      </c>
      <c r="D8" s="25" t="s">
        <v>33</v>
      </c>
      <c r="E8" s="25" t="s">
        <v>33</v>
      </c>
      <c r="F8" s="25" t="s">
        <v>33</v>
      </c>
      <c r="G8" s="25" t="s">
        <v>33</v>
      </c>
      <c r="H8" s="25" t="s">
        <v>33</v>
      </c>
      <c r="I8" s="25" t="s">
        <v>33</v>
      </c>
      <c r="J8" s="25" t="s">
        <v>33</v>
      </c>
      <c r="K8" s="25" t="s">
        <v>33</v>
      </c>
      <c r="L8" s="25" t="s">
        <v>33</v>
      </c>
      <c r="M8" s="25" t="s">
        <v>33</v>
      </c>
      <c r="N8" s="26"/>
      <c r="O8" s="26"/>
      <c r="P8" s="27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4" t="s">
        <v>34</v>
      </c>
      <c r="B9" s="2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4" t="s">
        <v>35</v>
      </c>
      <c r="B10" s="2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4" t="s">
        <v>36</v>
      </c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9"/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33" t="s">
        <v>37</v>
      </c>
      <c r="B13" s="34">
        <v>200000.0</v>
      </c>
      <c r="C13" s="34">
        <v>200000.0</v>
      </c>
      <c r="D13" s="34">
        <v>200000.0</v>
      </c>
      <c r="E13" s="34">
        <v>200000.0</v>
      </c>
      <c r="F13" s="34">
        <v>200000.0</v>
      </c>
      <c r="G13" s="34">
        <v>200000.0</v>
      </c>
      <c r="H13" s="34">
        <v>200000.0</v>
      </c>
      <c r="I13" s="34">
        <v>200000.0</v>
      </c>
      <c r="J13" s="34">
        <v>200000.0</v>
      </c>
      <c r="K13" s="34">
        <v>200000.0</v>
      </c>
      <c r="L13" s="34">
        <v>200000.0</v>
      </c>
      <c r="M13" s="34">
        <v>200000.0</v>
      </c>
      <c r="N13" s="35"/>
      <c r="O13" s="35"/>
      <c r="P13" s="36">
        <f t="shared" ref="P13:P40" si="1">SUM(B13:O13)</f>
        <v>2400000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37" t="s">
        <v>38</v>
      </c>
      <c r="B14" s="38">
        <v>10000.0</v>
      </c>
      <c r="C14" s="39">
        <v>10000.0</v>
      </c>
      <c r="D14" s="39">
        <v>10000.0</v>
      </c>
      <c r="E14" s="39">
        <v>10000.0</v>
      </c>
      <c r="F14" s="39">
        <v>10000.0</v>
      </c>
      <c r="G14" s="39">
        <v>10000.0</v>
      </c>
      <c r="H14" s="39">
        <v>10000.0</v>
      </c>
      <c r="I14" s="39">
        <v>10000.0</v>
      </c>
      <c r="J14" s="39">
        <v>10000.0</v>
      </c>
      <c r="K14" s="39">
        <v>10000.0</v>
      </c>
      <c r="L14" s="39">
        <v>10000.0</v>
      </c>
      <c r="M14" s="39">
        <v>10000.0</v>
      </c>
      <c r="N14" s="39"/>
      <c r="O14" s="39"/>
      <c r="P14" s="40">
        <f t="shared" si="1"/>
        <v>120000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41" t="s">
        <v>39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40">
        <f t="shared" si="1"/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41" t="s">
        <v>39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>
        <f t="shared" si="1"/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>
        <f t="shared" si="1"/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4" t="s">
        <v>40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40">
        <f t="shared" si="1"/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4" t="s">
        <v>41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40">
        <f t="shared" si="1"/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4" t="s">
        <v>42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>
        <f t="shared" si="1"/>
        <v>0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42" t="s">
        <v>43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40">
        <f t="shared" si="1"/>
        <v>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42" t="s">
        <v>44</v>
      </c>
      <c r="B22" s="43">
        <v>10000.0</v>
      </c>
      <c r="C22" s="43">
        <v>10000.0</v>
      </c>
      <c r="D22" s="43">
        <v>10000.0</v>
      </c>
      <c r="E22" s="43">
        <v>10000.0</v>
      </c>
      <c r="F22" s="43">
        <v>10000.0</v>
      </c>
      <c r="G22" s="43">
        <v>10000.0</v>
      </c>
      <c r="H22" s="43">
        <v>10000.0</v>
      </c>
      <c r="I22" s="43">
        <v>10000.0</v>
      </c>
      <c r="J22" s="43">
        <v>10000.0</v>
      </c>
      <c r="K22" s="43">
        <v>10000.0</v>
      </c>
      <c r="L22" s="43">
        <v>10000.0</v>
      </c>
      <c r="M22" s="43">
        <v>10000.0</v>
      </c>
      <c r="N22" s="39"/>
      <c r="O22" s="39"/>
      <c r="P22" s="40">
        <f t="shared" si="1"/>
        <v>120000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44" t="s">
        <v>45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>
        <f t="shared" si="1"/>
        <v>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47" t="s">
        <v>46</v>
      </c>
      <c r="B24" s="48">
        <f t="shared" ref="B24:O24" si="2">SUM(B13:B21)+B23</f>
        <v>210000</v>
      </c>
      <c r="C24" s="48">
        <f t="shared" si="2"/>
        <v>210000</v>
      </c>
      <c r="D24" s="48">
        <f t="shared" si="2"/>
        <v>210000</v>
      </c>
      <c r="E24" s="48">
        <f t="shared" si="2"/>
        <v>210000</v>
      </c>
      <c r="F24" s="48">
        <f t="shared" si="2"/>
        <v>210000</v>
      </c>
      <c r="G24" s="48">
        <f t="shared" si="2"/>
        <v>210000</v>
      </c>
      <c r="H24" s="48">
        <f t="shared" si="2"/>
        <v>210000</v>
      </c>
      <c r="I24" s="48">
        <f t="shared" si="2"/>
        <v>210000</v>
      </c>
      <c r="J24" s="48">
        <f t="shared" si="2"/>
        <v>210000</v>
      </c>
      <c r="K24" s="48">
        <f t="shared" si="2"/>
        <v>210000</v>
      </c>
      <c r="L24" s="48">
        <f t="shared" si="2"/>
        <v>210000</v>
      </c>
      <c r="M24" s="48">
        <f t="shared" si="2"/>
        <v>210000</v>
      </c>
      <c r="N24" s="48">
        <f t="shared" si="2"/>
        <v>0</v>
      </c>
      <c r="O24" s="48">
        <f t="shared" si="2"/>
        <v>0</v>
      </c>
      <c r="P24" s="49">
        <f t="shared" si="1"/>
        <v>2520000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50" t="s">
        <v>47</v>
      </c>
      <c r="B25" s="51">
        <f t="shared" ref="B25:O25" si="3">B22</f>
        <v>10000</v>
      </c>
      <c r="C25" s="51">
        <f t="shared" si="3"/>
        <v>10000</v>
      </c>
      <c r="D25" s="51">
        <f t="shared" si="3"/>
        <v>10000</v>
      </c>
      <c r="E25" s="51">
        <f t="shared" si="3"/>
        <v>10000</v>
      </c>
      <c r="F25" s="51">
        <f t="shared" si="3"/>
        <v>10000</v>
      </c>
      <c r="G25" s="51">
        <f t="shared" si="3"/>
        <v>10000</v>
      </c>
      <c r="H25" s="51">
        <f t="shared" si="3"/>
        <v>10000</v>
      </c>
      <c r="I25" s="51">
        <f t="shared" si="3"/>
        <v>10000</v>
      </c>
      <c r="J25" s="51">
        <f t="shared" si="3"/>
        <v>10000</v>
      </c>
      <c r="K25" s="51">
        <f t="shared" si="3"/>
        <v>10000</v>
      </c>
      <c r="L25" s="51">
        <f t="shared" si="3"/>
        <v>10000</v>
      </c>
      <c r="M25" s="51">
        <f t="shared" si="3"/>
        <v>10000</v>
      </c>
      <c r="N25" s="51" t="str">
        <f t="shared" si="3"/>
        <v/>
      </c>
      <c r="O25" s="51" t="str">
        <f t="shared" si="3"/>
        <v/>
      </c>
      <c r="P25" s="52">
        <f t="shared" si="1"/>
        <v>120000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53" t="s">
        <v>48</v>
      </c>
      <c r="B26" s="54">
        <f t="shared" ref="B26:O26" si="4">B24+B25</f>
        <v>220000</v>
      </c>
      <c r="C26" s="54">
        <f t="shared" si="4"/>
        <v>220000</v>
      </c>
      <c r="D26" s="54">
        <f t="shared" si="4"/>
        <v>220000</v>
      </c>
      <c r="E26" s="54">
        <f t="shared" si="4"/>
        <v>220000</v>
      </c>
      <c r="F26" s="54">
        <f t="shared" si="4"/>
        <v>220000</v>
      </c>
      <c r="G26" s="54">
        <f t="shared" si="4"/>
        <v>220000</v>
      </c>
      <c r="H26" s="54">
        <f t="shared" si="4"/>
        <v>220000</v>
      </c>
      <c r="I26" s="54">
        <f t="shared" si="4"/>
        <v>220000</v>
      </c>
      <c r="J26" s="54">
        <f t="shared" si="4"/>
        <v>220000</v>
      </c>
      <c r="K26" s="54">
        <f t="shared" si="4"/>
        <v>220000</v>
      </c>
      <c r="L26" s="54">
        <f t="shared" si="4"/>
        <v>220000</v>
      </c>
      <c r="M26" s="54">
        <f t="shared" si="4"/>
        <v>220000</v>
      </c>
      <c r="N26" s="54">
        <f t="shared" si="4"/>
        <v>0</v>
      </c>
      <c r="O26" s="54">
        <f t="shared" si="4"/>
        <v>0</v>
      </c>
      <c r="P26" s="55">
        <f t="shared" si="1"/>
        <v>2640000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56" t="s">
        <v>49</v>
      </c>
      <c r="B27" s="57">
        <v>11231.0</v>
      </c>
      <c r="C27" s="57">
        <v>11231.0</v>
      </c>
      <c r="D27" s="57">
        <v>11231.0</v>
      </c>
      <c r="E27" s="57">
        <v>11231.0</v>
      </c>
      <c r="F27" s="57">
        <v>11231.0</v>
      </c>
      <c r="G27" s="57">
        <v>11231.0</v>
      </c>
      <c r="H27" s="57">
        <v>11231.0</v>
      </c>
      <c r="I27" s="57">
        <v>11231.0</v>
      </c>
      <c r="J27" s="57">
        <v>11231.0</v>
      </c>
      <c r="K27" s="57">
        <v>11231.0</v>
      </c>
      <c r="L27" s="57">
        <v>11231.0</v>
      </c>
      <c r="M27" s="57">
        <v>11231.0</v>
      </c>
      <c r="N27" s="57"/>
      <c r="O27" s="57"/>
      <c r="P27" s="58">
        <f t="shared" si="1"/>
        <v>134772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4" t="s">
        <v>50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0">
        <f t="shared" si="1"/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4" t="s">
        <v>51</v>
      </c>
      <c r="B29" s="39">
        <v>20130.0</v>
      </c>
      <c r="C29" s="39">
        <v>20130.0</v>
      </c>
      <c r="D29" s="39">
        <v>20130.0</v>
      </c>
      <c r="E29" s="39">
        <v>20130.0</v>
      </c>
      <c r="F29" s="39">
        <v>20130.0</v>
      </c>
      <c r="G29" s="39">
        <v>20130.0</v>
      </c>
      <c r="H29" s="39">
        <v>20130.0</v>
      </c>
      <c r="I29" s="39">
        <v>20130.0</v>
      </c>
      <c r="J29" s="39">
        <v>20130.0</v>
      </c>
      <c r="K29" s="39">
        <v>20130.0</v>
      </c>
      <c r="L29" s="39">
        <v>20130.0</v>
      </c>
      <c r="M29" s="39">
        <v>20130.0</v>
      </c>
      <c r="N29" s="39"/>
      <c r="O29" s="39"/>
      <c r="P29" s="40">
        <f t="shared" si="1"/>
        <v>241560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59" t="s">
        <v>52</v>
      </c>
      <c r="B30" s="45">
        <v>1100.0</v>
      </c>
      <c r="C30" s="45">
        <v>1100.0</v>
      </c>
      <c r="D30" s="45">
        <v>1100.0</v>
      </c>
      <c r="E30" s="45">
        <v>1100.0</v>
      </c>
      <c r="F30" s="45">
        <v>1100.0</v>
      </c>
      <c r="G30" s="45">
        <v>1100.0</v>
      </c>
      <c r="H30" s="45">
        <v>1100.0</v>
      </c>
      <c r="I30" s="45">
        <v>1100.0</v>
      </c>
      <c r="J30" s="45">
        <v>1100.0</v>
      </c>
      <c r="K30" s="45">
        <v>1100.0</v>
      </c>
      <c r="L30" s="45">
        <v>1100.0</v>
      </c>
      <c r="M30" s="45">
        <v>1100.0</v>
      </c>
      <c r="N30" s="45"/>
      <c r="O30" s="45"/>
      <c r="P30" s="46">
        <f t="shared" si="1"/>
        <v>13200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60" t="s">
        <v>53</v>
      </c>
      <c r="B31" s="51">
        <f t="shared" ref="B31:O31" si="5">SUM(B27:B30)</f>
        <v>32461</v>
      </c>
      <c r="C31" s="51">
        <f t="shared" si="5"/>
        <v>32461</v>
      </c>
      <c r="D31" s="51">
        <f t="shared" si="5"/>
        <v>32461</v>
      </c>
      <c r="E31" s="51">
        <f t="shared" si="5"/>
        <v>32461</v>
      </c>
      <c r="F31" s="51">
        <f t="shared" si="5"/>
        <v>32461</v>
      </c>
      <c r="G31" s="51">
        <f t="shared" si="5"/>
        <v>32461</v>
      </c>
      <c r="H31" s="51">
        <f t="shared" si="5"/>
        <v>32461</v>
      </c>
      <c r="I31" s="51">
        <f t="shared" si="5"/>
        <v>32461</v>
      </c>
      <c r="J31" s="51">
        <f t="shared" si="5"/>
        <v>32461</v>
      </c>
      <c r="K31" s="51">
        <f t="shared" si="5"/>
        <v>32461</v>
      </c>
      <c r="L31" s="51">
        <f t="shared" si="5"/>
        <v>32461</v>
      </c>
      <c r="M31" s="51">
        <f t="shared" si="5"/>
        <v>32461</v>
      </c>
      <c r="N31" s="51">
        <f t="shared" si="5"/>
        <v>0</v>
      </c>
      <c r="O31" s="51">
        <f t="shared" si="5"/>
        <v>0</v>
      </c>
      <c r="P31" s="52">
        <f t="shared" si="1"/>
        <v>389532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53" t="s">
        <v>54</v>
      </c>
      <c r="B32" s="54">
        <f t="shared" ref="B32:O32" si="6">B24-B31</f>
        <v>177539</v>
      </c>
      <c r="C32" s="54">
        <f t="shared" si="6"/>
        <v>177539</v>
      </c>
      <c r="D32" s="54">
        <f t="shared" si="6"/>
        <v>177539</v>
      </c>
      <c r="E32" s="54">
        <f t="shared" si="6"/>
        <v>177539</v>
      </c>
      <c r="F32" s="54">
        <f t="shared" si="6"/>
        <v>177539</v>
      </c>
      <c r="G32" s="54">
        <f t="shared" si="6"/>
        <v>177539</v>
      </c>
      <c r="H32" s="54">
        <f t="shared" si="6"/>
        <v>177539</v>
      </c>
      <c r="I32" s="54">
        <f t="shared" si="6"/>
        <v>177539</v>
      </c>
      <c r="J32" s="54">
        <f t="shared" si="6"/>
        <v>177539</v>
      </c>
      <c r="K32" s="54">
        <f t="shared" si="6"/>
        <v>177539</v>
      </c>
      <c r="L32" s="54">
        <f t="shared" si="6"/>
        <v>177539</v>
      </c>
      <c r="M32" s="54">
        <f t="shared" si="6"/>
        <v>177539</v>
      </c>
      <c r="N32" s="54">
        <f t="shared" si="6"/>
        <v>0</v>
      </c>
      <c r="O32" s="54">
        <f t="shared" si="6"/>
        <v>0</v>
      </c>
      <c r="P32" s="55">
        <f t="shared" si="1"/>
        <v>2130468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61" t="s">
        <v>55</v>
      </c>
      <c r="B33" s="62">
        <v>4050.0</v>
      </c>
      <c r="C33" s="62">
        <v>4050.0</v>
      </c>
      <c r="D33" s="62">
        <v>4050.0</v>
      </c>
      <c r="E33" s="62">
        <v>4050.0</v>
      </c>
      <c r="F33" s="62">
        <v>4050.0</v>
      </c>
      <c r="G33" s="62">
        <v>4050.0</v>
      </c>
      <c r="H33" s="62">
        <v>4050.0</v>
      </c>
      <c r="I33" s="62">
        <v>4050.0</v>
      </c>
      <c r="J33" s="62">
        <v>4050.0</v>
      </c>
      <c r="K33" s="62">
        <v>4050.0</v>
      </c>
      <c r="L33" s="62">
        <v>4050.0</v>
      </c>
      <c r="M33" s="62">
        <v>4050.0</v>
      </c>
      <c r="N33" s="62"/>
      <c r="O33" s="62"/>
      <c r="P33" s="63">
        <f t="shared" si="1"/>
        <v>48600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4" t="s">
        <v>56</v>
      </c>
      <c r="B34" s="39">
        <v>7600.0</v>
      </c>
      <c r="C34" s="39">
        <v>7600.0</v>
      </c>
      <c r="D34" s="39">
        <v>7600.0</v>
      </c>
      <c r="E34" s="39">
        <v>7600.0</v>
      </c>
      <c r="F34" s="39">
        <v>7600.0</v>
      </c>
      <c r="G34" s="39">
        <v>7600.0</v>
      </c>
      <c r="H34" s="39">
        <v>7600.0</v>
      </c>
      <c r="I34" s="39">
        <v>7600.0</v>
      </c>
      <c r="J34" s="39">
        <v>7600.0</v>
      </c>
      <c r="K34" s="39">
        <v>7600.0</v>
      </c>
      <c r="L34" s="39">
        <v>7600.0</v>
      </c>
      <c r="M34" s="39">
        <v>7600.0</v>
      </c>
      <c r="N34" s="39"/>
      <c r="O34" s="39"/>
      <c r="P34" s="40">
        <f t="shared" si="1"/>
        <v>91200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4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>
        <f t="shared" si="1"/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4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40">
        <f t="shared" si="1"/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4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40">
        <f t="shared" si="1"/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5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>
        <f t="shared" si="1"/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50" t="s">
        <v>57</v>
      </c>
      <c r="B39" s="51">
        <f t="shared" ref="B39:O39" si="7">SUM(B33:B38)</f>
        <v>11650</v>
      </c>
      <c r="C39" s="51">
        <f t="shared" si="7"/>
        <v>11650</v>
      </c>
      <c r="D39" s="51">
        <f t="shared" si="7"/>
        <v>11650</v>
      </c>
      <c r="E39" s="51">
        <f t="shared" si="7"/>
        <v>11650</v>
      </c>
      <c r="F39" s="51">
        <f t="shared" si="7"/>
        <v>11650</v>
      </c>
      <c r="G39" s="51">
        <f t="shared" si="7"/>
        <v>11650</v>
      </c>
      <c r="H39" s="51">
        <f t="shared" si="7"/>
        <v>11650</v>
      </c>
      <c r="I39" s="51">
        <f t="shared" si="7"/>
        <v>11650</v>
      </c>
      <c r="J39" s="51">
        <f t="shared" si="7"/>
        <v>11650</v>
      </c>
      <c r="K39" s="51">
        <f t="shared" si="7"/>
        <v>11650</v>
      </c>
      <c r="L39" s="51">
        <f t="shared" si="7"/>
        <v>11650</v>
      </c>
      <c r="M39" s="51">
        <f t="shared" si="7"/>
        <v>11650</v>
      </c>
      <c r="N39" s="51">
        <f t="shared" si="7"/>
        <v>0</v>
      </c>
      <c r="O39" s="51">
        <f t="shared" si="7"/>
        <v>0</v>
      </c>
      <c r="P39" s="52">
        <f t="shared" si="1"/>
        <v>139800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53" t="s">
        <v>58</v>
      </c>
      <c r="B40" s="54">
        <f t="shared" ref="B40:O40" si="8">B26-B31-B39</f>
        <v>175889</v>
      </c>
      <c r="C40" s="54">
        <f t="shared" si="8"/>
        <v>175889</v>
      </c>
      <c r="D40" s="54">
        <f t="shared" si="8"/>
        <v>175889</v>
      </c>
      <c r="E40" s="54">
        <f t="shared" si="8"/>
        <v>175889</v>
      </c>
      <c r="F40" s="54">
        <f t="shared" si="8"/>
        <v>175889</v>
      </c>
      <c r="G40" s="54">
        <f t="shared" si="8"/>
        <v>175889</v>
      </c>
      <c r="H40" s="54">
        <f t="shared" si="8"/>
        <v>175889</v>
      </c>
      <c r="I40" s="54">
        <f t="shared" si="8"/>
        <v>175889</v>
      </c>
      <c r="J40" s="54">
        <f t="shared" si="8"/>
        <v>175889</v>
      </c>
      <c r="K40" s="54">
        <f t="shared" si="8"/>
        <v>175889</v>
      </c>
      <c r="L40" s="54">
        <f t="shared" si="8"/>
        <v>175889</v>
      </c>
      <c r="M40" s="54">
        <f t="shared" si="8"/>
        <v>175889</v>
      </c>
      <c r="N40" s="54">
        <f t="shared" si="8"/>
        <v>0</v>
      </c>
      <c r="O40" s="54">
        <f t="shared" si="8"/>
        <v>0</v>
      </c>
      <c r="P40" s="55">
        <f t="shared" si="1"/>
        <v>2110668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5">
    <mergeCell ref="A1:P1"/>
    <mergeCell ref="E3:G3"/>
    <mergeCell ref="H3:J3"/>
    <mergeCell ref="K3:L3"/>
    <mergeCell ref="M3:O3"/>
  </mergeCells>
  <printOptions/>
  <pageMargins bottom="0.16128156394243826" footer="0.0" header="0.0" left="0.5376052131414608" right="0.05376052131414609" top="0.20160195492804783"/>
  <pageSetup fitToWidth="0" paperSize="9" orientation="landscape"/>
  <drawing r:id="rId1"/>
</worksheet>
</file>